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<sst xmlns="http://schemas.openxmlformats.org/spreadsheetml/2006/main" count="65" uniqueCount="37">
  <si>
    <t xml:space="preserve">Callsign</t>
  </si>
  <si>
    <t xml:space="preserve">G0UPL</t>
  </si>
  <si>
    <t xml:space="preserve">Hash</t>
  </si>
  <si>
    <t xml:space="preserve">0xDEADBEEF</t>
  </si>
  <si>
    <t xml:space="preserve">0xDEADBEEF in decimal</t>
  </si>
  <si>
    <t xml:space="preserve">2^32</t>
  </si>
  <si>
    <t xml:space="preserve">2^32 + 1</t>
  </si>
  <si>
    <t xml:space="preserve">Call</t>
  </si>
  <si>
    <t xml:space="preserve">Callsign in</t>
  </si>
  <si>
    <t xml:space="preserve">Len</t>
  </si>
  <si>
    <t xml:space="preserve">Length of callsign in</t>
  </si>
  <si>
    <t xml:space="preserve">a</t>
  </si>
  <si>
    <t xml:space="preserve">b</t>
  </si>
  <si>
    <t xml:space="preserve">c</t>
  </si>
  <si>
    <t xml:space="preserve">Callsign characters</t>
  </si>
  <si>
    <t xml:space="preserve">c += ((uint32_t)callsign[9]) &lt;&lt; 8;</t>
  </si>
  <si>
    <t xml:space="preserve">c += callsign[8];</t>
  </si>
  <si>
    <t xml:space="preserve">b += ((uint32_t)callsign[7]) &lt;&lt; 24;</t>
  </si>
  <si>
    <t xml:space="preserve">b += ((uint32_t)callsign[6]) &lt;&lt; 16;</t>
  </si>
  <si>
    <t xml:space="preserve">b += ((uint32_t)callsign[5]) &lt;&lt; 8;</t>
  </si>
  <si>
    <t xml:space="preserve">b += callsign[4];</t>
  </si>
  <si>
    <t xml:space="preserve">a += ((uint32_t)callsign[3]) &lt;&lt; 24;</t>
  </si>
  <si>
    <t xml:space="preserve">a += ((uint32_t)callsign[2]) &lt;&lt; 16;</t>
  </si>
  <si>
    <t xml:space="preserve">a += ((uint32_t)callsign[1]) &lt;&lt; 8;</t>
  </si>
  <si>
    <t xml:space="preserve">a += callsign[0];</t>
  </si>
  <si>
    <t xml:space="preserve">c ^= b;</t>
  </si>
  <si>
    <t xml:space="preserve">c -= rot(b,14);</t>
  </si>
  <si>
    <t xml:space="preserve">a ^= c;</t>
  </si>
  <si>
    <t xml:space="preserve">a -= rot(c,11);</t>
  </si>
  <si>
    <t xml:space="preserve">b ^= a;</t>
  </si>
  <si>
    <t xml:space="preserve">b -= rot(a,25);</t>
  </si>
  <si>
    <t xml:space="preserve">c -= rot(b,16);</t>
  </si>
  <si>
    <t xml:space="preserve">a -= rot(c,4);</t>
  </si>
  <si>
    <t xml:space="preserve">b -= rot(a,14);</t>
  </si>
  <si>
    <t xml:space="preserve">c -= rot(b,24);</t>
  </si>
  <si>
    <t xml:space="preserve">hash</t>
  </si>
  <si>
    <t xml:space="preserve">c &amp; 32767;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</si>
</sst>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5"/>
      <name val="Arial"/>
      <family val="2"/>
      <charset val="1"/>
    </font>
    <font>
      <sz val="10"/>
      <color rgb="FF000000"/>
      <name val="Monospace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CC"/>
        <bgColor rgb="FFFFFFFF"/>
      </patternFill>
    </fill>
    <fill>
      <patternFill patternType="solid">
        <fgColor rgb="FFFFF2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E46" activeCellId="0" sqref="E46"/>
    </sheetView>
  </sheetViews>
  <sheetFormatPr defaultRowHeight="12.8" zeroHeight="false" outlineLevelRow="0" outlineLevelCol="0"/>
  <cols>
    <col collapsed="false" customWidth="true" hidden="false" outlineLevel="0" max="1" min="1" style="0" width="13.67"/>
    <col collapsed="false" customWidth="true" hidden="false" outlineLevel="0" max="2" min="2" style="0" width="3.7"/>
    <col collapsed="false" customWidth="true" hidden="false" outlineLevel="0" max="3" min="3" style="0" width="14.96"/>
    <col collapsed="false" customWidth="true" hidden="false" outlineLevel="0" max="4" min="4" style="0" width="3.85"/>
    <col collapsed="false" customWidth="true" hidden="false" outlineLevel="0" max="5" min="5" style="0" width="31.35"/>
    <col collapsed="false" customWidth="true" hidden="false" outlineLevel="0" max="6" min="6" style="0" width="7.56"/>
    <col collapsed="false" customWidth="false" hidden="false" outlineLevel="0" max="1025" min="7" style="0" width="11.52"/>
  </cols>
  <sheetData>
    <row r="1" customFormat="false" ht="18.55" hidden="false" customHeight="false" outlineLevel="0" collapsed="false">
      <c r="A1" s="1" t="s">
        <v>0</v>
      </c>
      <c r="B1" s="1"/>
      <c r="C1" s="2" t="s">
        <v>1</v>
      </c>
    </row>
    <row r="2" customFormat="false" ht="18.55" hidden="false" customHeight="false" outlineLevel="0" collapsed="false">
      <c r="A2" s="1" t="s">
        <v>2</v>
      </c>
      <c r="B2" s="1"/>
      <c r="C2" s="3" t="n">
        <f aca="false">C45</f>
        <v>11536</v>
      </c>
    </row>
    <row r="4" customFormat="false" ht="12.8" hidden="false" customHeight="false" outlineLevel="0" collapsed="false">
      <c r="A4" s="0" t="s">
        <v>3</v>
      </c>
      <c r="C4" s="4" t="n">
        <v>3735928559</v>
      </c>
      <c r="E4" s="5" t="s">
        <v>4</v>
      </c>
    </row>
    <row r="5" customFormat="false" ht="12.8" hidden="false" customHeight="false" outlineLevel="0" collapsed="false">
      <c r="A5" s="0" t="s">
        <v>5</v>
      </c>
      <c r="C5" s="4" t="n">
        <f aca="false">POWER(2, 32)</f>
        <v>4294967296</v>
      </c>
      <c r="E5" s="0" t="s">
        <v>6</v>
      </c>
    </row>
    <row r="6" customFormat="false" ht="12.8" hidden="false" customHeight="false" outlineLevel="0" collapsed="false">
      <c r="A6" s="0" t="s">
        <v>7</v>
      </c>
      <c r="C6" s="6" t="str">
        <f aca="false">C1</f>
        <v>G0UPL</v>
      </c>
      <c r="E6" s="0" t="s">
        <v>8</v>
      </c>
    </row>
    <row r="7" customFormat="false" ht="12.8" hidden="false" customHeight="false" outlineLevel="0" collapsed="false">
      <c r="A7" s="0" t="s">
        <v>9</v>
      </c>
      <c r="C7" s="4" t="n">
        <f aca="false">LEN(C6)</f>
        <v>5</v>
      </c>
      <c r="E7" s="0" t="s">
        <v>10</v>
      </c>
    </row>
    <row r="8" customFormat="false" ht="12.8" hidden="false" customHeight="false" outlineLevel="0" collapsed="false">
      <c r="A8" s="0" t="s">
        <v>11</v>
      </c>
      <c r="C8" s="4" t="n">
        <f aca="false">$C$4+146+C$7</f>
        <v>3735928710</v>
      </c>
    </row>
    <row r="9" customFormat="false" ht="12.8" hidden="false" customHeight="false" outlineLevel="0" collapsed="false">
      <c r="A9" s="0" t="s">
        <v>12</v>
      </c>
      <c r="C9" s="4" t="n">
        <f aca="false">$C$4+146+C$7</f>
        <v>3735928710</v>
      </c>
      <c r="D9" s="5"/>
      <c r="L9" s="5"/>
    </row>
    <row r="10" customFormat="false" ht="12.8" hidden="false" customHeight="false" outlineLevel="0" collapsed="false">
      <c r="A10" s="0" t="s">
        <v>13</v>
      </c>
      <c r="C10" s="4" t="n">
        <f aca="false">$C$4+146+C$7</f>
        <v>3735928710</v>
      </c>
      <c r="D10" s="5"/>
      <c r="L10" s="5"/>
    </row>
    <row r="11" customFormat="false" ht="12.8" hidden="false" customHeight="false" outlineLevel="0" collapsed="false">
      <c r="A11" s="0" t="str">
        <f aca="false">"callsign["&amp;(ROW(A11)-9)&amp;"]"</f>
        <v>callsign[2]</v>
      </c>
      <c r="B11" s="0" t="n">
        <v>0</v>
      </c>
      <c r="C11" s="4" t="n">
        <f aca="false">CODE(MID(C$6,B11+1,1))</f>
        <v>71</v>
      </c>
      <c r="E11" s="0" t="s">
        <v>14</v>
      </c>
    </row>
    <row r="12" customFormat="false" ht="12.8" hidden="false" customHeight="false" outlineLevel="0" collapsed="false">
      <c r="A12" s="5" t="str">
        <f aca="false">"callsign["&amp;(ROW(A12)-9)&amp;"]"</f>
        <v>callsign[3]</v>
      </c>
      <c r="B12" s="5" t="n">
        <v>1</v>
      </c>
      <c r="C12" s="4" t="n">
        <f aca="false">CODE(MID(C$6,B12+1,1))</f>
        <v>48</v>
      </c>
      <c r="D12" s="5"/>
      <c r="K12" s="5"/>
      <c r="L12" s="5"/>
    </row>
    <row r="13" customFormat="false" ht="12.8" hidden="false" customHeight="false" outlineLevel="0" collapsed="false">
      <c r="A13" s="5" t="str">
        <f aca="false">"callsign["&amp;(ROW(A13)-9)&amp;"]"</f>
        <v>callsign[4]</v>
      </c>
      <c r="B13" s="5" t="n">
        <v>2</v>
      </c>
      <c r="C13" s="4" t="n">
        <f aca="false">CODE(MID(C$6,B13+1,1))</f>
        <v>85</v>
      </c>
      <c r="D13" s="5"/>
      <c r="G13" s="5"/>
      <c r="K13" s="5"/>
      <c r="L13" s="5"/>
    </row>
    <row r="14" customFormat="false" ht="12.8" hidden="false" customHeight="false" outlineLevel="0" collapsed="false">
      <c r="A14" s="5" t="str">
        <f aca="false">"callsign["&amp;(ROW(A14)-9)&amp;"]"</f>
        <v>callsign[5]</v>
      </c>
      <c r="B14" s="5" t="n">
        <v>3</v>
      </c>
      <c r="C14" s="4" t="n">
        <f aca="false">CODE(MID(C$6,B14+1,1))</f>
        <v>80</v>
      </c>
      <c r="D14" s="5"/>
      <c r="K14" s="5"/>
      <c r="L14" s="5"/>
    </row>
    <row r="15" customFormat="false" ht="12.8" hidden="false" customHeight="false" outlineLevel="0" collapsed="false">
      <c r="A15" s="5" t="str">
        <f aca="false">"callsign["&amp;(ROW(A15)-9)&amp;"]"</f>
        <v>callsign[6]</v>
      </c>
      <c r="B15" s="5" t="n">
        <v>4</v>
      </c>
      <c r="C15" s="4" t="n">
        <f aca="false">CODE(MID(C$6,B15+1,1))</f>
        <v>76</v>
      </c>
      <c r="D15" s="5"/>
      <c r="K15" s="5"/>
      <c r="L15" s="5"/>
    </row>
    <row r="16" customFormat="false" ht="12.8" hidden="false" customHeight="false" outlineLevel="0" collapsed="false">
      <c r="A16" s="5" t="str">
        <f aca="false">"callsign["&amp;(ROW(A16)-9)&amp;"]"</f>
        <v>callsign[7]</v>
      </c>
      <c r="B16" s="5" t="n">
        <v>5</v>
      </c>
      <c r="C16" s="4" t="n">
        <f aca="false">CODE(MID(C$6,B16+1,1))</f>
        <v>0</v>
      </c>
      <c r="D16" s="5"/>
      <c r="K16" s="5"/>
      <c r="L16" s="5"/>
    </row>
    <row r="17" customFormat="false" ht="12.8" hidden="false" customHeight="false" outlineLevel="0" collapsed="false">
      <c r="A17" s="5" t="str">
        <f aca="false">"callsign["&amp;(ROW(A17)-9)&amp;"]"</f>
        <v>callsign[8]</v>
      </c>
      <c r="B17" s="5" t="n">
        <v>6</v>
      </c>
      <c r="C17" s="4" t="n">
        <f aca="false">CODE(MID(C$6,B17+1,1))</f>
        <v>0</v>
      </c>
      <c r="D17" s="5"/>
      <c r="K17" s="5"/>
      <c r="L17" s="5"/>
    </row>
    <row r="18" customFormat="false" ht="12.8" hidden="false" customHeight="false" outlineLevel="0" collapsed="false">
      <c r="A18" s="5" t="str">
        <f aca="false">"callsign["&amp;(ROW(A18)-9)&amp;"]"</f>
        <v>callsign[9]</v>
      </c>
      <c r="B18" s="5" t="n">
        <v>7</v>
      </c>
      <c r="C18" s="4" t="n">
        <f aca="false">CODE(MID(C$6,B18+1,1))</f>
        <v>0</v>
      </c>
      <c r="D18" s="5"/>
      <c r="K18" s="5"/>
      <c r="L18" s="5"/>
    </row>
    <row r="19" customFormat="false" ht="12.8" hidden="false" customHeight="false" outlineLevel="0" collapsed="false">
      <c r="A19" s="5" t="str">
        <f aca="false">"callsign["&amp;(ROW(A19)-9)&amp;"]"</f>
        <v>callsign[10]</v>
      </c>
      <c r="B19" s="5" t="n">
        <v>8</v>
      </c>
      <c r="C19" s="4" t="n">
        <f aca="false">CODE(MID(C$6,B19+1,1))</f>
        <v>0</v>
      </c>
      <c r="D19" s="5"/>
      <c r="K19" s="5"/>
      <c r="L19" s="5"/>
    </row>
    <row r="20" customFormat="false" ht="12.8" hidden="false" customHeight="false" outlineLevel="0" collapsed="false">
      <c r="A20" s="5" t="str">
        <f aca="false">"callsign["&amp;(ROW(A20)-9)&amp;"]"</f>
        <v>callsign[11]</v>
      </c>
      <c r="B20" s="5" t="n">
        <v>9</v>
      </c>
      <c r="C20" s="4" t="n">
        <f aca="false">CODE(MID(C$6,B20+1,1))</f>
        <v>0</v>
      </c>
      <c r="D20" s="5"/>
      <c r="K20" s="5"/>
      <c r="L20" s="5"/>
    </row>
    <row r="21" customFormat="false" ht="12.8" hidden="false" customHeight="false" outlineLevel="0" collapsed="false">
      <c r="A21" s="5" t="s">
        <v>13</v>
      </c>
      <c r="B21" s="5" t="n">
        <v>9</v>
      </c>
      <c r="C21" s="4" t="n">
        <f aca="false">MOD(C10+C20*POWER(2, 8),$C$5)</f>
        <v>3735928710</v>
      </c>
      <c r="D21" s="5"/>
      <c r="E21" s="0" t="s">
        <v>15</v>
      </c>
      <c r="K21" s="5"/>
      <c r="L21" s="5"/>
    </row>
    <row r="22" customFormat="false" ht="12.8" hidden="false" customHeight="false" outlineLevel="0" collapsed="false">
      <c r="A22" s="5" t="s">
        <v>13</v>
      </c>
      <c r="B22" s="5" t="n">
        <v>8</v>
      </c>
      <c r="C22" s="4" t="n">
        <f aca="false">MOD(C21+C19,$C$5)</f>
        <v>3735928710</v>
      </c>
      <c r="D22" s="5"/>
      <c r="E22" s="0" t="s">
        <v>16</v>
      </c>
      <c r="K22" s="5"/>
      <c r="L22" s="5"/>
    </row>
    <row r="23" customFormat="false" ht="12.8" hidden="false" customHeight="false" outlineLevel="0" collapsed="false">
      <c r="A23" s="5" t="s">
        <v>12</v>
      </c>
      <c r="B23" s="5" t="n">
        <v>7</v>
      </c>
      <c r="C23" s="4" t="n">
        <f aca="false">MOD(C9+C18*POWER(2,24),$C$5)</f>
        <v>3735928710</v>
      </c>
      <c r="D23" s="5"/>
      <c r="E23" s="0" t="s">
        <v>17</v>
      </c>
      <c r="K23" s="5"/>
      <c r="L23" s="5"/>
    </row>
    <row r="24" customFormat="false" ht="12.8" hidden="false" customHeight="false" outlineLevel="0" collapsed="false">
      <c r="A24" s="5" t="s">
        <v>12</v>
      </c>
      <c r="B24" s="5" t="n">
        <v>6</v>
      </c>
      <c r="C24" s="4" t="n">
        <f aca="false">MOD(C23+C17*POWER(2,16),$C$5)</f>
        <v>3735928710</v>
      </c>
      <c r="D24" s="5"/>
      <c r="E24" s="0" t="s">
        <v>18</v>
      </c>
      <c r="K24" s="5"/>
      <c r="L24" s="5"/>
    </row>
    <row r="25" customFormat="false" ht="12.8" hidden="false" customHeight="false" outlineLevel="0" collapsed="false">
      <c r="A25" s="5" t="s">
        <v>12</v>
      </c>
      <c r="B25" s="5" t="n">
        <v>5</v>
      </c>
      <c r="C25" s="4" t="n">
        <f aca="false">MOD(C24+C16*POWER(2, 8),$C$5)</f>
        <v>3735928710</v>
      </c>
      <c r="D25" s="5"/>
      <c r="E25" s="0" t="s">
        <v>19</v>
      </c>
      <c r="K25" s="5"/>
      <c r="L25" s="5"/>
    </row>
    <row r="26" customFormat="false" ht="12.8" hidden="false" customHeight="false" outlineLevel="0" collapsed="false">
      <c r="A26" s="0" t="s">
        <v>12</v>
      </c>
      <c r="B26" s="0" t="n">
        <v>4</v>
      </c>
      <c r="C26" s="4" t="n">
        <f aca="false">MOD(C25+C15,$C$5)</f>
        <v>3735928786</v>
      </c>
      <c r="E26" s="5" t="s">
        <v>20</v>
      </c>
      <c r="M26" s="5"/>
    </row>
    <row r="27" customFormat="false" ht="12.8" hidden="false" customHeight="false" outlineLevel="0" collapsed="false">
      <c r="A27" s="0" t="s">
        <v>11</v>
      </c>
      <c r="B27" s="0" t="n">
        <v>3</v>
      </c>
      <c r="C27" s="4" t="n">
        <f aca="false">MOD(C8+(C14*POWER(2, 24)),$C$5)</f>
        <v>783138694</v>
      </c>
      <c r="E27" s="5" t="s">
        <v>21</v>
      </c>
      <c r="M27" s="5"/>
    </row>
    <row r="28" customFormat="false" ht="12.8" hidden="false" customHeight="false" outlineLevel="0" collapsed="false">
      <c r="A28" s="0" t="s">
        <v>11</v>
      </c>
      <c r="B28" s="0" t="n">
        <v>2</v>
      </c>
      <c r="C28" s="4" t="n">
        <f aca="false">MOD(C27+(C13*POWER(2, 16)),$C$5)</f>
        <v>788709254</v>
      </c>
      <c r="D28" s="5"/>
      <c r="E28" s="5" t="s">
        <v>22</v>
      </c>
      <c r="L28" s="5"/>
      <c r="M28" s="5"/>
    </row>
    <row r="29" customFormat="false" ht="12.8" hidden="false" customHeight="false" outlineLevel="0" collapsed="false">
      <c r="A29" s="0" t="s">
        <v>11</v>
      </c>
      <c r="B29" s="0" t="n">
        <v>1</v>
      </c>
      <c r="C29" s="4" t="n">
        <f aca="false">MOD(C28+(C12*POWER(2, 8)),$C$5)</f>
        <v>788721542</v>
      </c>
      <c r="D29" s="5"/>
      <c r="E29" s="0" t="s">
        <v>23</v>
      </c>
      <c r="L29" s="5"/>
    </row>
    <row r="30" customFormat="false" ht="12.8" hidden="false" customHeight="false" outlineLevel="0" collapsed="false">
      <c r="A30" s="0" t="s">
        <v>11</v>
      </c>
      <c r="B30" s="0" t="n">
        <v>0</v>
      </c>
      <c r="C30" s="4" t="n">
        <f aca="false">MOD(C29+C11,$C$5)</f>
        <v>788721613</v>
      </c>
      <c r="D30" s="5"/>
      <c r="E30" s="0" t="s">
        <v>24</v>
      </c>
      <c r="L30" s="5"/>
    </row>
    <row r="31" customFormat="false" ht="12.8" hidden="false" customHeight="false" outlineLevel="0" collapsed="false">
      <c r="A31" s="0" t="s">
        <v>13</v>
      </c>
      <c r="C31" s="4" t="n">
        <f aca="false">_xlfn.BITXOR(C10,C26)</f>
        <v>84</v>
      </c>
      <c r="E31" s="0" t="s">
        <v>25</v>
      </c>
    </row>
    <row r="32" customFormat="false" ht="12.8" hidden="false" customHeight="false" outlineLevel="0" collapsed="false">
      <c r="A32" s="0" t="s">
        <v>13</v>
      </c>
      <c r="B32" s="0" t="n">
        <v>14</v>
      </c>
      <c r="C32" s="4" t="n">
        <f aca="false">MOD(C31-_xlfn.BITOR(MOD(C26*POWER(2, B32), $C$5), INT(C26 / POWER(2, 32-B32)))+$C$5,$C$5)</f>
        <v>2416658601</v>
      </c>
      <c r="E32" s="0" t="s">
        <v>26</v>
      </c>
    </row>
    <row r="33" customFormat="false" ht="12.8" hidden="false" customHeight="false" outlineLevel="0" collapsed="false">
      <c r="A33" s="0" t="s">
        <v>11</v>
      </c>
      <c r="C33" s="4" t="n">
        <f aca="false">_xlfn.BITXOR(C32,C30)</f>
        <v>3205080932</v>
      </c>
      <c r="E33" s="0" t="s">
        <v>27</v>
      </c>
    </row>
    <row r="34" customFormat="false" ht="12.8" hidden="false" customHeight="false" outlineLevel="0" collapsed="false">
      <c r="A34" s="0" t="s">
        <v>11</v>
      </c>
      <c r="B34" s="0" t="n">
        <v>11</v>
      </c>
      <c r="C34" s="4" t="n">
        <f aca="false">MOD(C33-_xlfn.BITOR(MOD(C32*POWER(2, B34), $C$5), INT(C32 / POWER(2, 32-B34)))+$C$5,$C$5)</f>
        <v>1690589924</v>
      </c>
      <c r="D34" s="5"/>
      <c r="E34" s="0" t="s">
        <v>28</v>
      </c>
      <c r="L34" s="5"/>
    </row>
    <row r="35" customFormat="false" ht="12.8" hidden="false" customHeight="false" outlineLevel="0" collapsed="false">
      <c r="A35" s="0" t="s">
        <v>12</v>
      </c>
      <c r="C35" s="4" t="n">
        <f aca="false">_xlfn.BITXOR(C26,C34)</f>
        <v>3127502134</v>
      </c>
      <c r="E35" s="0" t="s">
        <v>29</v>
      </c>
    </row>
    <row r="36" customFormat="false" ht="12.8" hidden="false" customHeight="false" outlineLevel="0" collapsed="false">
      <c r="A36" s="0" t="s">
        <v>12</v>
      </c>
      <c r="B36" s="0" t="n">
        <v>25</v>
      </c>
      <c r="C36" s="4" t="n">
        <f aca="false">MOD(C35-_xlfn.BITOR(MOD(C34*POWER(2, B36), $C$5), INT(C34 / POWER(2, 32-B36)))+$C$5,$C$5)</f>
        <v>4053818497</v>
      </c>
      <c r="D36" s="5"/>
      <c r="E36" s="0" t="s">
        <v>30</v>
      </c>
      <c r="L36" s="5"/>
    </row>
    <row r="37" customFormat="false" ht="12.8" hidden="false" customHeight="false" outlineLevel="0" collapsed="false">
      <c r="A37" s="0" t="s">
        <v>13</v>
      </c>
      <c r="C37" s="4" t="n">
        <f aca="false">_xlfn.BITXOR(C32,C36)</f>
        <v>1638601768</v>
      </c>
      <c r="D37" s="5"/>
      <c r="E37" s="0" t="s">
        <v>25</v>
      </c>
      <c r="L37" s="5"/>
    </row>
    <row r="38" customFormat="false" ht="12.8" hidden="false" customHeight="false" outlineLevel="0" collapsed="false">
      <c r="A38" s="0" t="s">
        <v>13</v>
      </c>
      <c r="B38" s="0" t="n">
        <v>16</v>
      </c>
      <c r="C38" s="4" t="n">
        <f aca="false">MOD(C37-_xlfn.BITOR(MOD(C36*POWER(2, B38), $C$5), INT(C36 / POWER(2, 32-B38)))+$C$5,$C$5)</f>
        <v>86581896</v>
      </c>
      <c r="D38" s="5"/>
      <c r="E38" s="0" t="s">
        <v>31</v>
      </c>
      <c r="L38" s="5"/>
    </row>
    <row r="39" customFormat="false" ht="12.8" hidden="false" customHeight="false" outlineLevel="0" collapsed="false">
      <c r="A39" s="0" t="s">
        <v>11</v>
      </c>
      <c r="C39" s="4" t="n">
        <f aca="false">_xlfn.BITXOR(C34,C38)</f>
        <v>1642952812</v>
      </c>
      <c r="D39" s="5"/>
      <c r="E39" s="0" t="s">
        <v>27</v>
      </c>
      <c r="L39" s="5"/>
    </row>
    <row r="40" customFormat="false" ht="12.8" hidden="false" customHeight="false" outlineLevel="0" collapsed="false">
      <c r="A40" s="0" t="s">
        <v>11</v>
      </c>
      <c r="B40" s="0" t="n">
        <v>4</v>
      </c>
      <c r="C40" s="4" t="n">
        <f aca="false">MOD(C39-_xlfn.BITOR(MOD(C38*POWER(2, B40), $C$5), INT(C38 / POWER(2, 32-B40)))+$C$5,$C$5)</f>
        <v>257642476</v>
      </c>
      <c r="D40" s="5"/>
      <c r="E40" s="0" t="s">
        <v>32</v>
      </c>
      <c r="L40" s="5"/>
    </row>
    <row r="41" customFormat="false" ht="12.8" hidden="false" customHeight="false" outlineLevel="0" collapsed="false">
      <c r="A41" s="0" t="s">
        <v>12</v>
      </c>
      <c r="C41" s="4" t="n">
        <f aca="false">_xlfn.BITXOR(C36,C40)</f>
        <v>4277867373</v>
      </c>
      <c r="D41" s="5"/>
      <c r="E41" s="0" t="s">
        <v>29</v>
      </c>
      <c r="L41" s="5"/>
    </row>
    <row r="42" customFormat="false" ht="12.8" hidden="false" customHeight="false" outlineLevel="0" collapsed="false">
      <c r="A42" s="0" t="s">
        <v>12</v>
      </c>
      <c r="B42" s="0" t="n">
        <v>14</v>
      </c>
      <c r="C42" s="4" t="n">
        <f aca="false">MOD(C41-_xlfn.BITOR(MOD(C40*POWER(2, B42), $C$5), INT(C40 / POWER(2, 32-B42)))+$C$5,$C$5)</f>
        <v>721424279</v>
      </c>
      <c r="D42" s="5"/>
      <c r="E42" s="0" t="s">
        <v>33</v>
      </c>
      <c r="L42" s="5"/>
    </row>
    <row r="43" customFormat="false" ht="12.8" hidden="false" customHeight="false" outlineLevel="0" collapsed="false">
      <c r="A43" s="0" t="s">
        <v>13</v>
      </c>
      <c r="C43" s="4" t="n">
        <f aca="false">_xlfn.BITXOR(C38,C42)</f>
        <v>774450463</v>
      </c>
      <c r="D43" s="5"/>
      <c r="E43" s="0" t="s">
        <v>25</v>
      </c>
      <c r="L43" s="5"/>
    </row>
    <row r="44" customFormat="false" ht="12.8" hidden="false" customHeight="false" outlineLevel="0" collapsed="false">
      <c r="A44" s="0" t="s">
        <v>13</v>
      </c>
      <c r="B44" s="0" t="n">
        <v>24</v>
      </c>
      <c r="C44" s="4" t="n">
        <f aca="false">MOD(C43-_xlfn.BITOR(MOD(C42*POWER(2, B44), $C$5), INT(C42 / POWER(2, 32-B44)))+$C$5,$C$5)</f>
        <v>2533240080</v>
      </c>
      <c r="D44" s="5"/>
      <c r="E44" s="0" t="s">
        <v>34</v>
      </c>
      <c r="L44" s="5"/>
    </row>
    <row r="45" customFormat="false" ht="12.8" hidden="false" customHeight="false" outlineLevel="0" collapsed="false">
      <c r="A45" s="0" t="s">
        <v>35</v>
      </c>
      <c r="C45" s="4" t="n">
        <f aca="false">MOD(C44,32768)</f>
        <v>11536</v>
      </c>
      <c r="E45" s="7" t="s">
        <v>36</v>
      </c>
      <c r="M45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2025-07-14T20:55:41Z</dcterms:created>
  <dc:creator/>
  <dc:description/>
  <dc:language>en-GB</dc:language>
  <cp:lastModifiedBy/>
  <dcterms:modified xsi:type="dcterms:W3CDTF">2025-07-16T18:46:52Z</dcterms:modified>
  <cp:revision>20</cp:revision>
  <dc:subject/>
  <dc:title/>
</cp:coreProperties>
</file>